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012 แยกรายเดือน\พ.ย.67\"/>
    </mc:Choice>
  </mc:AlternateContent>
  <xr:revisionPtr revIDLastSave="0" documentId="13_ncr:1_{316D3416-64FA-4DAD-9098-D1FAF232F2A6}" xr6:coauthVersionLast="47" xr6:coauthVersionMax="47" xr10:uidLastSave="{00000000-0000-0000-0000-000000000000}"/>
  <bookViews>
    <workbookView xWindow="-120" yWindow="-120" windowWidth="20640" windowHeight="11040" activeTab="1" xr2:uid="{00000000-000D-0000-FFFF-FFFF00000000}"/>
  </bookViews>
  <sheets>
    <sheet name="ภาพรวม พ.ย. 67" sheetId="46" r:id="rId1"/>
    <sheet name="พ.ย.67" sheetId="33" r:id="rId2"/>
    <sheet name="ลิส" sheetId="14" r:id="rId3"/>
    <sheet name="Sheet1" sheetId="44" r:id="rId4"/>
  </sheets>
  <definedNames>
    <definedName name="_xlnm.Print_Titles" localSheetId="1">พ.ย.67!$1:$5</definedName>
    <definedName name="วิธีซื้อหรือจ้าง">ลิส!$A$2:$A$8</definedName>
    <definedName name="เหตุผลที่คัดเลือก">ลิส!$B$2:$B$8</definedName>
  </definedNames>
  <calcPr calcId="181029"/>
</workbook>
</file>

<file path=xl/calcChain.xml><?xml version="1.0" encoding="utf-8"?>
<calcChain xmlns="http://schemas.openxmlformats.org/spreadsheetml/2006/main">
  <c r="D7" i="33" l="1"/>
  <c r="F11" i="46"/>
  <c r="E11" i="46"/>
  <c r="D19" i="33" l="1"/>
  <c r="D21" i="33"/>
  <c r="D20" i="33"/>
  <c r="D16" i="33"/>
  <c r="D15" i="33"/>
  <c r="D14" i="33"/>
  <c r="D11" i="33"/>
  <c r="D22" i="33" l="1"/>
  <c r="A7" i="33"/>
  <c r="A8" i="33" s="1"/>
  <c r="D8" i="33"/>
  <c r="D23" i="33"/>
  <c r="D18" i="33"/>
  <c r="D17" i="33"/>
  <c r="D13" i="33"/>
  <c r="D12" i="33"/>
  <c r="D10" i="33"/>
  <c r="D9" i="33"/>
  <c r="D6" i="33"/>
  <c r="A9" i="33" l="1"/>
  <c r="A10" i="33" s="1"/>
  <c r="A11" i="33" s="1"/>
  <c r="A12" i="33" s="1"/>
  <c r="A13" i="33" s="1"/>
  <c r="A14" i="33" s="1"/>
  <c r="A15" i="33" s="1"/>
  <c r="A16" i="33" s="1"/>
  <c r="A17" i="33" s="1"/>
  <c r="A18" i="33" s="1"/>
  <c r="A19" i="33" s="1"/>
  <c r="A20" i="33" s="1"/>
  <c r="A21" i="33" s="1"/>
  <c r="A22" i="33" s="1"/>
  <c r="A23" i="33" s="1"/>
</calcChain>
</file>

<file path=xl/sharedStrings.xml><?xml version="1.0" encoding="utf-8"?>
<sst xmlns="http://schemas.openxmlformats.org/spreadsheetml/2006/main" count="143" uniqueCount="104">
  <si>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</si>
  <si>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</si>
  <si>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</si>
  <si>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</si>
  <si>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</si>
  <si>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</si>
  <si>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</si>
  <si>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ประกวดราคาอิเล็กทรอนิกส์</t>
  </si>
  <si>
    <t>สอบราคา</t>
  </si>
  <si>
    <t>เป็นผู้มีคุณสมบัติครบถ้วน</t>
  </si>
  <si>
    <t>เป็นผู้มีคุณสมบัติครบถ้วนและเสนอราคาต่ำสุด</t>
  </si>
  <si>
    <t>ผู้ได้รับการคัดเลือก
และราคาที่ตกลงซื้อหรือจ้าง</t>
  </si>
  <si>
    <t>เป็นผู้มีอาชีพตามรายการที่จะซื้อ/จ้าง</t>
  </si>
  <si>
    <t>ซื้ออาหารเสริม (นม) โรงเรียนวัดโรงวัว</t>
  </si>
  <si>
    <t>ซื้ออาหารเสริม (นม) ศพด.แม่ก๊า</t>
  </si>
  <si>
    <t>จ้างเหมาจัดสถานที่งานประเพณียี่เป็ง</t>
  </si>
  <si>
    <t>ซื้อผงหมึกเครื่องถ่ายเอกสาร</t>
  </si>
  <si>
    <t>จ้างเหมาตรวจเช็คซ่อมแซมรถยนต์ส่วนกลาง หมายเลขทะเบียน นจ 1847 เชียงใหม่</t>
  </si>
  <si>
    <t>สรุปผลการดำเนินการจัดซื้อจัดจ้าง ในรอบเดือน พฤศจิกายน 2567</t>
  </si>
  <si>
    <t>วันที่   3   ธันวาคม 2567</t>
  </si>
  <si>
    <t>จ้างเหมาตรวจเช็คซ่อมแซมรถยนต์ส่วนกลาง</t>
  </si>
  <si>
    <t>ซื้อวัสดุงานบ้านงานครัว จำนวน 8 รายการ</t>
  </si>
  <si>
    <t>จ้างเหมาซ่อมกล้อง CCTV</t>
  </si>
  <si>
    <t>จ้างเหมาตรวจเช็คซ่อมแซมเครื่องปรับอากาศของกองสวัสดิการฯ จำนวน 2 เครื่อง</t>
  </si>
  <si>
    <t>จ้างเหมาตรวจเช็คซ่อมแซมรถจักรยานยนต์ส่วนกลาง</t>
  </si>
  <si>
    <t>จ้างเหมาบริการตำแหน่งผู้ช่วยนิติกร จำนวน 2 เดือน ๆ ละ 7,500 บาท(ธ.ค. 2567 - ม.ค. 2568)</t>
  </si>
  <si>
    <t>จ้างเหมาบริการผู้ดูแลเด็ก ศพด.ต.แม่ก๊า  ประจำเดือน ธ.ค.2567</t>
  </si>
  <si>
    <t>จ้างเหมาบริการผู้ปฏิบัติหน้าที่กู้ชีพกู้ภัย ประจำเดือน ธันวาคม 2567</t>
  </si>
  <si>
    <t>จ้างเหมาผู้ปฏิบัติงานประจำศูนย์ปฏิบัติการร่วมในการช่วยเหลือประชาชน  ประจำเดือน ธันวาคม 2567</t>
  </si>
  <si>
    <t>จ้างเหมาทำความสะอาดศูนย์ปฏิบัติการร่วมในการช่วยเหลือประชาชนฯ ประจำเดือน ธันวาคม 2567</t>
  </si>
  <si>
    <t>ซื้อถ้วยรางวัลตามโครงการจัดงานประเพณียี่เป็ง</t>
  </si>
  <si>
    <t>นายพิศาล  ยาณะ
ราคาที่เสนอ 8,500 บาท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</si>
  <si>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</si>
  <si>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</si>
  <si>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น.ส.ธนัชพร สืบเรือง
ราคาที่เสนอ 9,000 บาท</t>
  </si>
  <si>
    <t>นายถวิล  ปันกองงาม
ราคาที่เสนอ 15,000 บาท</t>
  </si>
  <si>
    <t>ลำดับที่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</si>
  <si>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</si>
  <si>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</si>
  <si>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</si>
  <si>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นายพิศาล  ยาณะ
จำนวนเงิน 8,500 บาท</t>
  </si>
  <si>
    <t>น.ส.เบญจวรรณ  เรือนเมา
จำนวนเงิน 11,000 บาท</t>
  </si>
  <si>
    <t>น.ส.น้ำผึ้ง ปัญจะ
จำนวนเงิน 11,000 บาท</t>
  </si>
  <si>
    <t>นายถวิล  ปันกองงาม
จำนวนเงิน 15,000 บาท</t>
  </si>
  <si>
    <t>น.ส.ธนัชพร สืบเรือง
จำนวนเงิน 9,000 บาท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</si>
  <si>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</si>
  <si>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</si>
  <si>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</si>
  <si>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</si>
  <si>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</si>
  <si>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</si>
  <si>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</si>
  <si>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</si>
  <si>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</si>
  <si>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</si>
  <si>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</si>
  <si>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</si>
  <si>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เดือน พฤศจิกายน 2567 ประจำปีงบประมาณ พ.ศ. 2568</t>
  </si>
  <si>
    <t>รายงานสรุปผลการจัดซื้อจัดจ้างขององค์การบริหารส่วนตำบลแม่ก๊า</t>
  </si>
  <si>
    <t>ร้านมหาวันถ้วยรางวัล
ราคาที่เสนอ 4,800 บาท</t>
  </si>
  <si>
    <t>ร้านลำพูนเครื่องเขียน
ราคาที่เสนอ  11,445 บาท</t>
  </si>
  <si>
    <t>หจก.ล้านนาเทค
ราคาที่เสนอ 11,000 บาท</t>
  </si>
  <si>
    <t>สหกรณ์โคนมเชียงใหม่
ราคาที่เสนอ 12,341.34 บาท</t>
  </si>
  <si>
    <t>สหกรณ์โคนมเชียงใหม่
ราคาที่เสนอ 16,455.12 บาท</t>
  </si>
  <si>
    <t>บริษัทโตโยต้า เชียงใหม่ จำกัด
ราคาที่เสนอ 4,444.05 บาท</t>
  </si>
  <si>
    <t>นายจีรภัทร วงค์ปัญญา
ราคาที่เสนอ 42,000 บาท</t>
  </si>
  <si>
    <t>หจก.108 เซอร์วิส
ราคาที่เสนอ 14,000 บาท</t>
  </si>
  <si>
    <t>ร้านเอพีเทคนิคแอร์
ราคาที่เสนอ 5,700 บาท</t>
  </si>
  <si>
    <t>อู่หมูฮีโน่
ราคาที่เสนอ 10,360 บาท</t>
  </si>
  <si>
    <t>ร้านแอ๊ดบริการ
ราคาที่เสนอ 1,900 บาท</t>
  </si>
  <si>
    <t>นายวรรณเฉลิม  กันทาจันทร์
ราคาที่เสนอ 8,000 บาท</t>
  </si>
  <si>
    <t>น.ส.อำพร ปันทะนะ
ราคาที่เสนอ 800 บาท</t>
  </si>
  <si>
    <t>ร้านมหาวันถ้วยรางวัล
จำนวนเงิน 4,800 บาท</t>
  </si>
  <si>
    <t>ร้านลำพูนเครื่องเขียน
จำนวนเงิน  11,445 บาท</t>
  </si>
  <si>
    <t>หจก.ล้านนาเทค
จำนวนเงิน 11,000 บาท</t>
  </si>
  <si>
    <t>สหกรณ์โคนมเชียงใหม่
จำนวนเงิน 12,341.34 บาท</t>
  </si>
  <si>
    <t>สหกรณ์โคนมเชียงใหม่
จำนวนเงิน 16,455.12 บาท</t>
  </si>
  <si>
    <t>บริษัทโตโยต้า เชียงใหม่ จำกัด
จำนวนเงิน 4,444.05 บาท</t>
  </si>
  <si>
    <t>นายจีรภัทร วงค์ปัญญา
จำนวนเงิน 42,000 บาท</t>
  </si>
  <si>
    <t>หจก.108 เซอร์วิส
จำนวนเงิน 14,000 บาท</t>
  </si>
  <si>
    <t>ร้านเอพีเทคนิคแอร์
จำนวนเงิน 5,700 บาท</t>
  </si>
  <si>
    <t>อู่หมูฮีโน่
จำนวนเงิน 10,360 บาท</t>
  </si>
  <si>
    <t>ร้านแอ๊ดบริการ
จำนวนเงิน 1,900 บาท</t>
  </si>
  <si>
    <t>นายวรรณเฉลิม  กันทาจันทร์
จำนวนเงิน 8,000 บาท</t>
  </si>
  <si>
    <t>น.ส.อำพร ปันทะนะ
จำนวนเงิน 800 บาท</t>
  </si>
  <si>
    <t>ไม่เกินวงเงินตามที่กำหนดในกฏกระทรวง</t>
  </si>
  <si>
    <t>ซ013/2568
8 พ.ย. 2567</t>
  </si>
  <si>
    <t>ซ014/2568
13 พ.ย. 2567</t>
  </si>
  <si>
    <t>ซ015/2568
28 พ.ย. 2567</t>
  </si>
  <si>
    <t>ซ016/2568
29 พ.ย. 2567</t>
  </si>
  <si>
    <t>ซ017/2568
29 พ.ย. 2567</t>
  </si>
  <si>
    <t>จ026/2568
1 พ.ย. 2567</t>
  </si>
  <si>
    <t>จ027/2568
8 พ.ย. 2567</t>
  </si>
  <si>
    <t>จ028/2568
13 พ.ย. 2567</t>
  </si>
  <si>
    <t>จ029/2568
14 พ.ย. 2567</t>
  </si>
  <si>
    <t>จ030/2568
11 พ.ย. 2567</t>
  </si>
  <si>
    <t>จ031/2568
28 พ.ย. 2567</t>
  </si>
  <si>
    <t>จ032/2568
29 พ.ย. 2567</t>
  </si>
  <si>
    <t>จ033/2568 
29 พ.ย. 2567</t>
  </si>
  <si>
    <t>จ034/2568
29 พ.ย.2567</t>
  </si>
  <si>
    <t>จ035/2568
29 พ.ย. 2567</t>
  </si>
  <si>
    <t>จ036/2568
29 พ.ย. 2567</t>
  </si>
  <si>
    <t>จ037/2568
29 พ.ย. 2567</t>
  </si>
  <si>
    <t>จ038/2568
29 พ.ย.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</si>
</sst>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sz val="13"/>
      <color theme="1"/>
      <name val="TH SarabunIT๙"/>
      <family val="2"/>
    </font>
    <font>
      <b/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87" fontId="4" fillId="0" borderId="0" xfId="1" applyNumberFormat="1" applyFont="1" applyAlignment="1">
      <alignment horizontal="center" vertical="top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187" fontId="4" fillId="0" borderId="6" xfId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left" vertical="top" shrinkToFit="1"/>
    </xf>
    <xf numFmtId="43" fontId="4" fillId="0" borderId="1" xfId="1" applyFont="1" applyBorder="1" applyAlignment="1">
      <alignment horizontal="center" vertical="top" shrinkToFit="1"/>
    </xf>
    <xf numFmtId="43" fontId="7" fillId="0" borderId="1" xfId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0" fontId="10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4" fontId="10" fillId="0" borderId="1" xfId="0" applyNumberFormat="1" applyFont="1" applyBorder="1"/>
    <xf numFmtId="0" fontId="9" fillId="0" borderId="1" xfId="0" applyFont="1" applyBorder="1"/>
    <xf numFmtId="4" fontId="9" fillId="0" borderId="1" xfId="0" applyNumberFormat="1" applyFont="1" applyBorder="1"/>
    <xf numFmtId="0" fontId="11" fillId="0" borderId="0" xfId="0" applyFont="1"/>
    <xf numFmtId="43" fontId="4" fillId="0" borderId="0" xfId="1" applyFont="1" applyAlignment="1">
      <alignment horizontal="center" vertical="top"/>
    </xf>
    <xf numFmtId="0" fontId="9" fillId="0" borderId="1" xfId="0" applyFont="1" applyBorder="1" applyAlignment="1">
      <alignment horizontal="center"/>
    </xf>
    <xf numFmtId="43" fontId="7" fillId="0" borderId="1" xfId="1" applyFont="1" applyBorder="1" applyAlignment="1">
      <alignment horizontal="center" vertical="top" shrinkToFit="1"/>
    </xf>
    <xf numFmtId="43" fontId="7" fillId="0" borderId="1" xfId="1" applyFont="1" applyFill="1" applyBorder="1" applyAlignment="1">
      <alignment horizontal="center" vertical="top" shrinkToFit="1"/>
    </xf>
    <xf numFmtId="43" fontId="4" fillId="0" borderId="1" xfId="1" applyFont="1" applyFill="1" applyBorder="1" applyAlignment="1">
      <alignment horizontal="center" vertical="top" shrinkToFit="1"/>
    </xf>
    <xf numFmtId="0" fontId="4" fillId="0" borderId="1" xfId="0" applyFont="1" applyBorder="1" applyAlignment="1">
      <alignment horizontal="center" vertical="top" shrinkToFit="1"/>
    </xf>
    <xf numFmtId="0" fontId="4" fillId="0" borderId="8" xfId="0" applyFont="1" applyBorder="1" applyAlignment="1">
      <alignment horizontal="center" vertical="top" wrapText="1"/>
    </xf>
    <xf numFmtId="49" fontId="4" fillId="0" borderId="10" xfId="0" applyNumberFormat="1" applyFont="1" applyBorder="1" applyAlignment="1">
      <alignment horizontal="center" vertical="center" wrapText="1"/>
    </xf>
    <xf numFmtId="187" fontId="4" fillId="0" borderId="1" xfId="1" applyNumberFormat="1" applyFont="1" applyBorder="1" applyAlignment="1">
      <alignment horizontal="left" vertical="top" wrapText="1" shrinkToFit="1"/>
    </xf>
    <xf numFmtId="187" fontId="4" fillId="0" borderId="1" xfId="1" applyNumberFormat="1" applyFont="1" applyFill="1" applyBorder="1" applyAlignment="1">
      <alignment horizontal="left" vertical="top" wrapText="1" shrinkToFit="1"/>
    </xf>
    <xf numFmtId="187" fontId="7" fillId="0" borderId="1" xfId="1" applyNumberFormat="1" applyFont="1" applyBorder="1" applyAlignment="1">
      <alignment horizontal="left" vertical="top" wrapText="1" shrinkToFit="1"/>
    </xf>
    <xf numFmtId="187" fontId="7" fillId="0" borderId="1" xfId="1" applyNumberFormat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13</xdr:row>
      <xdr:rowOff>47625</xdr:rowOff>
    </xdr:from>
    <xdr:to>
      <xdr:col>9</xdr:col>
      <xdr:colOff>457199</xdr:colOff>
      <xdr:row>26</xdr:row>
      <xdr:rowOff>85726</xdr:rowOff>
    </xdr:to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7F9E1B66-5DED-4934-ACCC-B26743CA9DB4}"/>
            </a:ext>
          </a:extLst>
        </xdr:cNvPr>
        <xdr:cNvSpPr/>
      </xdr:nvSpPr>
      <xdr:spPr>
        <a:xfrm>
          <a:off x="114299" y="4143375"/>
          <a:ext cx="9077325" cy="2390776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การดำเนินการจัดซื้อจัดจ้างบางโครงการล่าช้ากว่าแผนการจัดซื้อจัดจ้าง เนื่องจากมีผู้ยื่นข้อเสนอราคาเพียงรายเดียว/มีผู้ยื่นข้อเสนอหลายรายแต่ถูกต้องเพียงรายเดียว/มีผู้ยื่นข้อเสนอหลายรายแต่ถูกต้องตามเงื่อนไขที่เทศบาลกำหนดในเอกสารประกวดราคาอิเล็กทรอนิกส์เพียงรายเดียว และยื่นข้อเสนอไม่ถูกต้องตรงตามเงื่อนไขที่กำหนดในเอกสารประกวดราคาอิเล็กทรอนิกส์ เป็นเหตุให้ยกเลิกการประกวดราคาอิเล็กทรอนิกส์ครั้งนั้นและเริ่มกระบวนการจัดซื้อจัดจ้างใหม่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การจัดซื้อจัดจ้างต้องถือปฏิบัติตามพระราชบัญญัติการจัดซื้อจัดจ้างและการบริหารพัสดุภาครัฐ ปี 2560 และต้องดำเนินการในระบบการจัดซื้อจัดจ้างภาครัฐด้วยระบบอิเล็กทรอนิกส์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 ซึ่งบางครั้งไม่สามารถดำเนินการได้ตามแผนที่วางไว้ เนื่องจากระบบไม่สามารถรองรับ กรณีมีผู้เข้าใช้งานพร้อมกันจำนวนมาก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n-US" sz="1100">
              <a:effectLst/>
              <a:latin typeface="+mn-lt"/>
              <a:ea typeface="+mn-ea"/>
              <a:cs typeface="+mn-cs"/>
            </a:rPr>
            <a:t>3. </a:t>
          </a:r>
          <a:r>
            <a:rPr lang="th-TH" sz="1100">
              <a:effectLst/>
              <a:latin typeface="+mn-lt"/>
              <a:ea typeface="+mn-ea"/>
              <a:cs typeface="+mn-cs"/>
            </a:rPr>
            <a:t>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ของกรมบัญชีกลาง บางครั้งไม่สามารถใช้งานได้อย่างต่อเนื่อง (ระบบไม่เสถียร) ทำให้การดำเนินการจัดซื้อจัดจ้างบางครั้งต้องหยุดชะงัก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เจ้าหน้าที่พัสดุที่รับผิดชอบดำเนินการจัดซื้อจัดจ้างในระบบ ยังขาดความรู้ ทักษะ และประสบการณ์ทำงาน อีกทั้งต้องศึกษากฎหมาย ระเบียบ และหนังสือสั่งการไปพร้อมกับการปฏิบัติ อาจทำให้เกิดความเสี่ยงในการทำงาน เกิดข้อผิดพลาดได้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การจัดหาพัสดุบางโครงการมีความล่าช้า เนื่องจากบางโครงการมีคุณลักษณะเฉพาะของพัสดุและขอบเขตของงานที่มีความซับซ้อนมาก จึงต้องใช้เวลาในการปรับปรุงแก้ไขรายละเอียดคุณลักษณะเฉพาะของพัสดุและขอบเขตของงาน เพื่อให้เกิดความคุ้มค่า และการดำเนินงานมีประสิทธิภาพตรงตามวัตถุประสงค์</a:t>
          </a:r>
          <a:endParaRPr sz="1400"/>
        </a:p>
      </xdr:txBody>
    </xdr:sp>
    <xdr:clientData/>
  </xdr:twoCellAnchor>
  <xdr:twoCellAnchor editAs="oneCell">
    <xdr:from>
      <xdr:col>0</xdr:col>
      <xdr:colOff>0</xdr:colOff>
      <xdr:row>29</xdr:row>
      <xdr:rowOff>38100</xdr:rowOff>
    </xdr:from>
    <xdr:to>
      <xdr:col>9</xdr:col>
      <xdr:colOff>438150</xdr:colOff>
      <xdr:row>46</xdr:row>
      <xdr:rowOff>57149</xdr:rowOff>
    </xdr:to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A5051E3B-72DC-46E5-B40C-E9D3DB210BEE}"/>
            </a:ext>
          </a:extLst>
        </xdr:cNvPr>
        <xdr:cNvSpPr/>
      </xdr:nvSpPr>
      <xdr:spPr>
        <a:xfrm>
          <a:off x="0" y="7096125"/>
          <a:ext cx="9172575" cy="3095624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สนับสนุนอัตรากำลังเจ้าหน้าที่พัสดุ และส่งเสริมให้เจ้าหน้าที่พัสดุเข้ารับการฝึกอบรมโครงการฝึกอบรมหลักสูตรมาตรฐานวิชาชีพด้านการจัดซื้อจัดจ้างและการบริหารพัสดุภาครัฐด้วยระบบอิเล็กทรอนิกส์ </a:t>
          </a:r>
          <a:br>
            <a:rPr lang="th-TH" sz="1100">
              <a:effectLst/>
              <a:latin typeface="+mn-lt"/>
              <a:ea typeface="+mn-ea"/>
              <a:cs typeface="+mn-cs"/>
            </a:rPr>
          </a:br>
          <a:r>
            <a:rPr lang="th-TH" sz="1100">
              <a:effectLst/>
              <a:latin typeface="+mn-lt"/>
              <a:ea typeface="+mn-ea"/>
              <a:cs typeface="+mn-cs"/>
            </a:rPr>
            <a:t>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Certificate in Public Procurement : e-CPP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ส่งเสริมและพัฒนาเจ้าหน้าที่ที่ปฏิบัติงานเกี่ยวกับการจัดซื้อจัดจ้างและการบริหารพัสดุภาครัฐให้มีความรู้ความเข้าใจด้านกฎหมาย ระเบียบ ข้อบังคับ หลักเกณฑ์และแนวทางปฏิบัติเกี่ยวกับการจัดซื้อจัดจ้างและการบริหารพัสดุภาครัฐตามหลักมาตรฐานวิชาชีพ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ผู้รับผิดชอบในการจัดทำร่างขอบเขตของงานหรือรายละเอียดคุณลักษณะเฉพาะของพัสดุที่จะซื้อหรือจ้าง ควรกำหนดรายละเอียดคุณลักษณะเฉพาะของพัสดุที่จะซื้อหรือจ้างให้ชัดเจน เข้าใจง่าย เพื่อลดความผิดพลาดในการยื่นข้อเสนอ อันจะส่งผลให้มีการยื่นข้อเสนอไม่ถูกต้องตรงตามเงื่อนไขที่กำหนดในเอกสารประกวดราคาอิเล็กทรอนิกส์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en-US" sz="1100">
              <a:effectLst/>
              <a:latin typeface="+mn-lt"/>
              <a:ea typeface="+mn-ea"/>
              <a:cs typeface="+mn-cs"/>
            </a:rPr>
            <a:t>3.</a:t>
          </a:r>
          <a:r>
            <a:rPr lang="th-TH" sz="1100">
              <a:effectLst/>
              <a:latin typeface="+mn-lt"/>
              <a:ea typeface="+mn-ea"/>
              <a:cs typeface="+mn-cs"/>
            </a:rPr>
            <a:t> จัดทำคู่มือการปฏิบัติงานเกี่ยวกับการจัดซื้อจัดจ้าง เพื่อใช้เป็นแนวทางการปฏิบัติงาน รวมทั้งเผยแพร่ข้อมูลข่าวสารเกี่ยวกับการจัดซื้อจัดจ้าง ตลอดจนกรณีตัวอย่างต่างๆ ในการจัดซื้อจัดจ้างเพื่อเป็นแนวทางให้แต่ละสายงานได้ศึกษาและดำเนินการได้อย่างถูกต้อง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เจ้าหน้าที่ปฏิบัติงานด้านจัดซื้อจัดจ้าง ควรศึกษาแนวทางการปฏิบัติตามกฏกระทรวงกำหนดพัสดุและวิธีการจัดซื้อจัดจ้างพัสดุที่รัฐต้องการส่งเสริมหรือสนับสนุน ฉบับที่ 2) พ.ศ.2563 เพื่อให้เข้าใจและสามารถดำเนินการได้ถูกต้อง ลดความผิดพลาดในการปฏิบัติงาน โดยถือปฏิบัติตามคู่มือการปฏิบัติ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พ.ศ.2563  และตามหนังสือคณะกรรมการวินิจฉัยปัญหาการจัดซื้อจัดจ้างและการบรนิหารพัสดุภาครัฐ ด่วนที่สุด ที่ (กวจ) 0405.2/ว 78 ลงวันที่  31 มกราคม 2565  และแนวทางปฏิบัติ/ข้อวินิจฉัยอื่นที่เกี่ยวข้อง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จัดอบรม หรือส่งเจ้าหน้าที่ ให้ได้รับความรู้เกี่ยวกับพระราชบัญญัติการจัดซื้อจัดจ้างฯ การจัดทำรายละเอียดคุณลักษณะของพัสดุและขอบเขตของงาน (</a:t>
          </a:r>
          <a:r>
            <a:rPr lang="en-US" sz="1100">
              <a:effectLst/>
              <a:latin typeface="+mn-lt"/>
              <a:ea typeface="+mn-ea"/>
              <a:cs typeface="+mn-cs"/>
            </a:rPr>
            <a:t>TOR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ให้เกิดความรู้ความเข้าใจเกี่ยวกับการปฏิบัติหน้าที่ของเจ้าหน้าที่ผู้รับผิดชอบ/คณะกรรมการชุดต่างๆ อย่างสม่ำเสมอ โดยขอความร่วมมือทุกสายงานให้ความสำคัญในการเข้าร่วมอบรม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2454D-6956-4031-9E91-260F526CD09F}">
  <sheetPr>
    <tabColor rgb="FF00B0F0"/>
  </sheetPr>
  <dimension ref="A1:M29"/>
  <sheetViews>
    <sheetView workbookViewId="0">
      <selection activeCell="J6" sqref="J6"/>
    </sheetView>
  </sheetViews>
  <sheetFormatPr defaultRowHeight="14.25" x14ac:dyDescent="0.2"/>
  <cols>
    <col min="4" max="4" width="26.375" customWidth="1"/>
    <col min="5" max="5" width="12" customWidth="1"/>
    <col min="6" max="6" width="22.25" customWidth="1"/>
  </cols>
  <sheetData>
    <row r="1" spans="1:13" ht="26.25" x14ac:dyDescent="0.4">
      <c r="A1" s="47" t="s">
        <v>58</v>
      </c>
      <c r="B1" s="47"/>
      <c r="C1" s="47"/>
      <c r="D1" s="47"/>
      <c r="E1" s="47"/>
      <c r="F1" s="47"/>
      <c r="G1" s="47"/>
      <c r="H1" s="47"/>
      <c r="I1" s="47"/>
      <c r="J1" s="47"/>
      <c r="K1" s="27"/>
      <c r="L1" s="27"/>
      <c r="M1" s="27"/>
    </row>
    <row r="2" spans="1:13" ht="26.25" x14ac:dyDescent="0.4">
      <c r="A2" s="47" t="s">
        <v>57</v>
      </c>
      <c r="B2" s="47"/>
      <c r="C2" s="47"/>
      <c r="D2" s="47"/>
      <c r="E2" s="47"/>
      <c r="F2" s="47"/>
      <c r="G2" s="47"/>
      <c r="H2" s="47"/>
      <c r="I2" s="47"/>
      <c r="J2" s="47"/>
      <c r="K2" s="27"/>
      <c r="L2" s="27"/>
      <c r="M2" s="27"/>
    </row>
    <row r="3" spans="1:13" ht="26.25" x14ac:dyDescent="0.4">
      <c r="A3" s="27" t="s">
        <v>45</v>
      </c>
      <c r="B3" s="27"/>
      <c r="C3" s="27"/>
      <c r="D3" s="27"/>
      <c r="E3" s="27"/>
      <c r="F3" s="27"/>
      <c r="G3" s="27"/>
      <c r="H3" s="28"/>
      <c r="I3" s="28"/>
      <c r="J3" s="28"/>
      <c r="K3" s="28"/>
      <c r="L3" s="28"/>
      <c r="M3" s="28"/>
    </row>
    <row r="4" spans="1:13" ht="26.25" x14ac:dyDescent="0.4">
      <c r="A4" s="27"/>
      <c r="B4" s="27"/>
      <c r="C4" s="27"/>
      <c r="D4" s="27"/>
      <c r="E4" s="27"/>
      <c r="F4" s="27"/>
      <c r="G4" s="27"/>
      <c r="H4" s="28"/>
      <c r="I4" s="28"/>
      <c r="J4" s="28"/>
      <c r="K4" s="28"/>
      <c r="L4" s="28"/>
      <c r="M4" s="28"/>
    </row>
    <row r="5" spans="1:13" ht="26.25" x14ac:dyDescent="0.4">
      <c r="A5" s="27"/>
      <c r="B5" s="27"/>
      <c r="C5" s="27"/>
      <c r="D5" s="29" t="s">
        <v>46</v>
      </c>
      <c r="E5" s="29" t="s">
        <v>47</v>
      </c>
      <c r="F5" s="29" t="s">
        <v>48</v>
      </c>
      <c r="G5" s="27"/>
      <c r="H5" s="28"/>
      <c r="I5" s="28"/>
      <c r="J5" s="28"/>
      <c r="K5" s="28"/>
      <c r="L5" s="28"/>
      <c r="M5" s="28"/>
    </row>
    <row r="6" spans="1:13" ht="26.25" x14ac:dyDescent="0.4">
      <c r="A6" s="27"/>
      <c r="B6" s="27"/>
      <c r="C6" s="27"/>
      <c r="D6" s="32" t="s">
        <v>49</v>
      </c>
      <c r="E6" s="29">
        <v>0</v>
      </c>
      <c r="F6" s="30">
        <v>0</v>
      </c>
      <c r="G6" s="27"/>
      <c r="H6" s="28"/>
      <c r="I6" s="28"/>
      <c r="J6" s="28"/>
      <c r="K6" s="28"/>
      <c r="L6" s="28"/>
      <c r="M6" s="28"/>
    </row>
    <row r="7" spans="1:13" ht="26.25" x14ac:dyDescent="0.4">
      <c r="A7" s="27"/>
      <c r="B7" s="27"/>
      <c r="C7" s="27"/>
      <c r="D7" s="32" t="s">
        <v>50</v>
      </c>
      <c r="E7" s="29">
        <v>0</v>
      </c>
      <c r="F7" s="30">
        <v>0</v>
      </c>
      <c r="G7" s="27"/>
      <c r="H7" s="28"/>
      <c r="I7" s="28"/>
      <c r="J7" s="28"/>
      <c r="K7" s="28"/>
      <c r="L7" s="28"/>
      <c r="M7" s="28"/>
    </row>
    <row r="8" spans="1:13" ht="26.25" x14ac:dyDescent="0.4">
      <c r="A8" s="27"/>
      <c r="B8" s="27"/>
      <c r="C8" s="27"/>
      <c r="D8" s="32" t="s">
        <v>51</v>
      </c>
      <c r="E8" s="36">
        <v>18</v>
      </c>
      <c r="F8" s="33">
        <v>197745.51</v>
      </c>
      <c r="G8" s="27"/>
      <c r="H8" s="28"/>
      <c r="I8" s="28"/>
      <c r="J8" s="28"/>
      <c r="K8" s="28"/>
      <c r="L8" s="28"/>
      <c r="M8" s="28"/>
    </row>
    <row r="9" spans="1:13" ht="26.25" x14ac:dyDescent="0.4">
      <c r="A9" s="27"/>
      <c r="B9" s="27"/>
      <c r="C9" s="27"/>
      <c r="D9" s="32" t="s">
        <v>52</v>
      </c>
      <c r="E9" s="29">
        <v>0</v>
      </c>
      <c r="F9" s="30">
        <v>0</v>
      </c>
      <c r="G9" s="27"/>
      <c r="H9" s="28"/>
      <c r="I9" s="28"/>
      <c r="J9" s="28"/>
      <c r="K9" s="28"/>
      <c r="L9" s="28"/>
      <c r="M9" s="28"/>
    </row>
    <row r="10" spans="1:13" ht="26.25" x14ac:dyDescent="0.4">
      <c r="A10" s="27"/>
      <c r="B10" s="27"/>
      <c r="C10" s="27"/>
      <c r="D10" s="32" t="s">
        <v>53</v>
      </c>
      <c r="E10" s="29">
        <v>0</v>
      </c>
      <c r="F10" s="30">
        <v>0</v>
      </c>
      <c r="G10" s="27"/>
      <c r="H10" s="28"/>
      <c r="I10" s="28"/>
      <c r="J10" s="28"/>
      <c r="K10" s="28"/>
      <c r="L10" s="28"/>
      <c r="M10" s="28"/>
    </row>
    <row r="11" spans="1:13" ht="26.25" x14ac:dyDescent="0.4">
      <c r="A11" s="27"/>
      <c r="B11" s="27"/>
      <c r="C11" s="27"/>
      <c r="D11" s="30" t="s">
        <v>54</v>
      </c>
      <c r="E11" s="29">
        <f>SUM(E6:E10)</f>
        <v>18</v>
      </c>
      <c r="F11" s="31">
        <f>SUM(F6:F10)</f>
        <v>197745.51</v>
      </c>
      <c r="G11" s="27"/>
      <c r="H11" s="28"/>
      <c r="I11" s="28"/>
      <c r="J11" s="28"/>
      <c r="K11" s="28"/>
      <c r="L11" s="28"/>
      <c r="M11" s="28"/>
    </row>
    <row r="13" spans="1:13" ht="19.5" x14ac:dyDescent="0.25">
      <c r="A13" s="34" t="s">
        <v>55</v>
      </c>
    </row>
    <row r="29" spans="1:1" ht="19.5" x14ac:dyDescent="0.25">
      <c r="A29" s="34" t="s">
        <v>56</v>
      </c>
    </row>
  </sheetData>
  <mergeCells count="2">
    <mergeCell ref="A2:J2"/>
    <mergeCell ref="A1:J1"/>
  </mergeCells>
  <pageMargins left="0.62" right="0.37" top="0.53" bottom="0.24" header="0.3" footer="0.17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I28"/>
  <sheetViews>
    <sheetView tabSelected="1" zoomScaleNormal="100" workbookViewId="0">
      <pane ySplit="4" topLeftCell="A5" activePane="bottomLeft" state="frozen"/>
      <selection activeCell="D61" sqref="D61"/>
      <selection pane="bottomLeft" activeCell="K6" sqref="K6"/>
    </sheetView>
  </sheetViews>
  <sheetFormatPr defaultRowHeight="16.5" x14ac:dyDescent="0.25"/>
  <cols>
    <col min="1" max="1" width="4.75" style="13" customWidth="1"/>
    <col min="2" max="2" width="22.625" style="14" customWidth="1"/>
    <col min="3" max="4" width="10.625" style="15" customWidth="1"/>
    <col min="5" max="5" width="8.625" style="13" customWidth="1"/>
    <col min="6" max="7" width="21.125" style="15" customWidth="1"/>
    <col min="8" max="8" width="23.625" style="16" customWidth="1"/>
    <col min="9" max="9" width="11.625" style="17" customWidth="1"/>
    <col min="10" max="16384" width="9" style="8"/>
  </cols>
  <sheetData>
    <row r="1" spans="1:9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</row>
    <row r="2" spans="1:9" x14ac:dyDescent="0.25">
      <c r="A2" s="49" t="s">
        <v>18</v>
      </c>
      <c r="B2" s="49"/>
      <c r="C2" s="49"/>
      <c r="D2" s="49"/>
      <c r="E2" s="49"/>
      <c r="F2" s="49"/>
      <c r="G2" s="49"/>
      <c r="H2" s="49"/>
      <c r="I2" s="49"/>
    </row>
    <row r="3" spans="1:9" x14ac:dyDescent="0.25">
      <c r="A3" s="49" t="s">
        <v>1</v>
      </c>
      <c r="B3" s="49"/>
      <c r="C3" s="49"/>
      <c r="D3" s="49"/>
      <c r="E3" s="49"/>
      <c r="F3" s="49"/>
      <c r="G3" s="49"/>
      <c r="H3" s="49"/>
      <c r="I3" s="49"/>
    </row>
    <row r="4" spans="1:9" ht="17.25" thickBot="1" x14ac:dyDescent="0.3">
      <c r="A4" s="50" t="s">
        <v>19</v>
      </c>
      <c r="B4" s="50"/>
      <c r="C4" s="50"/>
      <c r="D4" s="50"/>
      <c r="E4" s="50"/>
      <c r="F4" s="50"/>
      <c r="G4" s="50"/>
      <c r="H4" s="50"/>
      <c r="I4" s="50"/>
    </row>
    <row r="5" spans="1:9" s="12" customFormat="1" ht="75" customHeight="1" x14ac:dyDescent="0.2">
      <c r="A5" s="9" t="s">
        <v>36</v>
      </c>
      <c r="B5" s="18" t="s">
        <v>37</v>
      </c>
      <c r="C5" s="19" t="s">
        <v>38</v>
      </c>
      <c r="D5" s="19" t="s">
        <v>3</v>
      </c>
      <c r="E5" s="18" t="s">
        <v>4</v>
      </c>
      <c r="F5" s="20" t="s">
        <v>5</v>
      </c>
      <c r="G5" s="21" t="s">
        <v>11</v>
      </c>
      <c r="H5" s="22" t="s">
        <v>6</v>
      </c>
      <c r="I5" s="42" t="s">
        <v>39</v>
      </c>
    </row>
    <row r="6" spans="1:9" s="10" customFormat="1" ht="42" customHeight="1" x14ac:dyDescent="0.2">
      <c r="A6" s="7">
        <v>1</v>
      </c>
      <c r="B6" s="6" t="s">
        <v>30</v>
      </c>
      <c r="C6" s="23">
        <v>4800</v>
      </c>
      <c r="D6" s="24">
        <f>C6</f>
        <v>4800</v>
      </c>
      <c r="E6" s="7" t="s">
        <v>2</v>
      </c>
      <c r="F6" s="43" t="s">
        <v>59</v>
      </c>
      <c r="G6" s="43" t="s">
        <v>72</v>
      </c>
      <c r="H6" s="7" t="s">
        <v>85</v>
      </c>
      <c r="I6" s="5" t="s">
        <v>86</v>
      </c>
    </row>
    <row r="7" spans="1:9" s="10" customFormat="1" ht="42" customHeight="1" x14ac:dyDescent="0.2">
      <c r="A7" s="7">
        <f>SUM(A6+1)</f>
        <v>2</v>
      </c>
      <c r="B7" s="6" t="s">
        <v>21</v>
      </c>
      <c r="C7" s="23">
        <v>11445</v>
      </c>
      <c r="D7" s="24">
        <f>C7</f>
        <v>11445</v>
      </c>
      <c r="E7" s="7" t="s">
        <v>2</v>
      </c>
      <c r="F7" s="43" t="s">
        <v>60</v>
      </c>
      <c r="G7" s="43" t="s">
        <v>73</v>
      </c>
      <c r="H7" s="7" t="s">
        <v>85</v>
      </c>
      <c r="I7" s="5" t="s">
        <v>87</v>
      </c>
    </row>
    <row r="8" spans="1:9" s="10" customFormat="1" ht="42" customHeight="1" x14ac:dyDescent="0.2">
      <c r="A8" s="7">
        <f t="shared" ref="A8:A12" si="0">SUM(A7+1)</f>
        <v>3</v>
      </c>
      <c r="B8" s="6" t="s">
        <v>16</v>
      </c>
      <c r="C8" s="23">
        <v>11000</v>
      </c>
      <c r="D8" s="24">
        <f t="shared" ref="D8" si="1">C8</f>
        <v>11000</v>
      </c>
      <c r="E8" s="7" t="s">
        <v>2</v>
      </c>
      <c r="F8" s="43" t="s">
        <v>61</v>
      </c>
      <c r="G8" s="43" t="s">
        <v>74</v>
      </c>
      <c r="H8" s="7" t="s">
        <v>85</v>
      </c>
      <c r="I8" s="5" t="s">
        <v>88</v>
      </c>
    </row>
    <row r="9" spans="1:9" s="10" customFormat="1" ht="42" customHeight="1" x14ac:dyDescent="0.2">
      <c r="A9" s="7">
        <f t="shared" si="0"/>
        <v>4</v>
      </c>
      <c r="B9" s="6" t="s">
        <v>14</v>
      </c>
      <c r="C9" s="37">
        <v>12341.34</v>
      </c>
      <c r="D9" s="24">
        <f t="shared" ref="D9:D23" si="2">C9</f>
        <v>12341.34</v>
      </c>
      <c r="E9" s="7" t="s">
        <v>2</v>
      </c>
      <c r="F9" s="44" t="s">
        <v>62</v>
      </c>
      <c r="G9" s="44" t="s">
        <v>75</v>
      </c>
      <c r="H9" s="7" t="s">
        <v>85</v>
      </c>
      <c r="I9" s="5" t="s">
        <v>89</v>
      </c>
    </row>
    <row r="10" spans="1:9" s="10" customFormat="1" ht="42" customHeight="1" x14ac:dyDescent="0.2">
      <c r="A10" s="7">
        <f t="shared" si="0"/>
        <v>5</v>
      </c>
      <c r="B10" s="6" t="s">
        <v>13</v>
      </c>
      <c r="C10" s="37">
        <v>16455.12</v>
      </c>
      <c r="D10" s="24">
        <f t="shared" si="2"/>
        <v>16455.12</v>
      </c>
      <c r="E10" s="7" t="s">
        <v>2</v>
      </c>
      <c r="F10" s="43" t="s">
        <v>63</v>
      </c>
      <c r="G10" s="43" t="s">
        <v>76</v>
      </c>
      <c r="H10" s="7" t="s">
        <v>85</v>
      </c>
      <c r="I10" s="26" t="s">
        <v>90</v>
      </c>
    </row>
    <row r="11" spans="1:9" s="10" customFormat="1" ht="42" customHeight="1" x14ac:dyDescent="0.2">
      <c r="A11" s="7">
        <f t="shared" si="0"/>
        <v>6</v>
      </c>
      <c r="B11" s="6" t="s">
        <v>20</v>
      </c>
      <c r="C11" s="38">
        <v>4444.05</v>
      </c>
      <c r="D11" s="39">
        <f t="shared" si="2"/>
        <v>4444.05</v>
      </c>
      <c r="E11" s="7" t="s">
        <v>2</v>
      </c>
      <c r="F11" s="44" t="s">
        <v>64</v>
      </c>
      <c r="G11" s="44" t="s">
        <v>77</v>
      </c>
      <c r="H11" s="7" t="s">
        <v>85</v>
      </c>
      <c r="I11" s="26" t="s">
        <v>91</v>
      </c>
    </row>
    <row r="12" spans="1:9" s="10" customFormat="1" ht="42" customHeight="1" x14ac:dyDescent="0.2">
      <c r="A12" s="7">
        <f t="shared" si="0"/>
        <v>7</v>
      </c>
      <c r="B12" s="6" t="s">
        <v>15</v>
      </c>
      <c r="C12" s="37">
        <v>42000</v>
      </c>
      <c r="D12" s="24">
        <f t="shared" si="2"/>
        <v>42000</v>
      </c>
      <c r="E12" s="7" t="s">
        <v>2</v>
      </c>
      <c r="F12" s="43" t="s">
        <v>65</v>
      </c>
      <c r="G12" s="43" t="s">
        <v>78</v>
      </c>
      <c r="H12" s="7" t="s">
        <v>85</v>
      </c>
      <c r="I12" s="26" t="s">
        <v>92</v>
      </c>
    </row>
    <row r="13" spans="1:9" s="10" customFormat="1" ht="42" customHeight="1" x14ac:dyDescent="0.2">
      <c r="A13" s="7">
        <f t="shared" ref="A13:A23" si="3">SUM(A12+1)</f>
        <v>8</v>
      </c>
      <c r="B13" s="6" t="s">
        <v>22</v>
      </c>
      <c r="C13" s="38">
        <v>14000</v>
      </c>
      <c r="D13" s="39">
        <f t="shared" si="2"/>
        <v>14000</v>
      </c>
      <c r="E13" s="7" t="s">
        <v>2</v>
      </c>
      <c r="F13" s="44" t="s">
        <v>66</v>
      </c>
      <c r="G13" s="44" t="s">
        <v>79</v>
      </c>
      <c r="H13" s="7" t="s">
        <v>85</v>
      </c>
      <c r="I13" s="26" t="s">
        <v>93</v>
      </c>
    </row>
    <row r="14" spans="1:9" s="10" customFormat="1" ht="60" customHeight="1" x14ac:dyDescent="0.2">
      <c r="A14" s="7">
        <f t="shared" si="3"/>
        <v>9</v>
      </c>
      <c r="B14" s="6" t="s">
        <v>23</v>
      </c>
      <c r="C14" s="38">
        <v>5700</v>
      </c>
      <c r="D14" s="39">
        <f t="shared" si="2"/>
        <v>5700</v>
      </c>
      <c r="E14" s="7" t="s">
        <v>2</v>
      </c>
      <c r="F14" s="44" t="s">
        <v>67</v>
      </c>
      <c r="G14" s="44" t="s">
        <v>80</v>
      </c>
      <c r="H14" s="7" t="s">
        <v>85</v>
      </c>
      <c r="I14" s="26" t="s">
        <v>94</v>
      </c>
    </row>
    <row r="15" spans="1:9" s="10" customFormat="1" ht="60" customHeight="1" x14ac:dyDescent="0.2">
      <c r="A15" s="7">
        <f t="shared" si="3"/>
        <v>10</v>
      </c>
      <c r="B15" s="6" t="s">
        <v>17</v>
      </c>
      <c r="C15" s="38">
        <v>10360</v>
      </c>
      <c r="D15" s="39">
        <f t="shared" si="2"/>
        <v>10360</v>
      </c>
      <c r="E15" s="7" t="s">
        <v>2</v>
      </c>
      <c r="F15" s="44" t="s">
        <v>68</v>
      </c>
      <c r="G15" s="44" t="s">
        <v>81</v>
      </c>
      <c r="H15" s="7" t="s">
        <v>85</v>
      </c>
      <c r="I15" s="26" t="s">
        <v>95</v>
      </c>
    </row>
    <row r="16" spans="1:9" s="10" customFormat="1" ht="42" customHeight="1" x14ac:dyDescent="0.2">
      <c r="A16" s="7">
        <f t="shared" si="3"/>
        <v>11</v>
      </c>
      <c r="B16" s="6" t="s">
        <v>24</v>
      </c>
      <c r="C16" s="38">
        <v>1900</v>
      </c>
      <c r="D16" s="39">
        <f t="shared" si="2"/>
        <v>1900</v>
      </c>
      <c r="E16" s="7" t="s">
        <v>2</v>
      </c>
      <c r="F16" s="44" t="s">
        <v>69</v>
      </c>
      <c r="G16" s="44" t="s">
        <v>82</v>
      </c>
      <c r="H16" s="7" t="s">
        <v>85</v>
      </c>
      <c r="I16" s="26" t="s">
        <v>96</v>
      </c>
    </row>
    <row r="17" spans="1:9" s="10" customFormat="1" ht="42" customHeight="1" x14ac:dyDescent="0.2">
      <c r="A17" s="7">
        <f t="shared" si="3"/>
        <v>12</v>
      </c>
      <c r="B17" s="6" t="s">
        <v>27</v>
      </c>
      <c r="C17" s="37">
        <v>8500</v>
      </c>
      <c r="D17" s="24">
        <f t="shared" si="2"/>
        <v>8500</v>
      </c>
      <c r="E17" s="7" t="s">
        <v>2</v>
      </c>
      <c r="F17" s="6" t="s">
        <v>31</v>
      </c>
      <c r="G17" s="6" t="s">
        <v>40</v>
      </c>
      <c r="H17" s="7" t="s">
        <v>85</v>
      </c>
      <c r="I17" s="26" t="s">
        <v>97</v>
      </c>
    </row>
    <row r="18" spans="1:9" s="10" customFormat="1" ht="42" customHeight="1" x14ac:dyDescent="0.2">
      <c r="A18" s="7">
        <f t="shared" si="3"/>
        <v>13</v>
      </c>
      <c r="B18" s="6" t="s">
        <v>27</v>
      </c>
      <c r="C18" s="37">
        <v>8000</v>
      </c>
      <c r="D18" s="24">
        <f t="shared" si="2"/>
        <v>8000</v>
      </c>
      <c r="E18" s="7" t="s">
        <v>2</v>
      </c>
      <c r="F18" s="43" t="s">
        <v>70</v>
      </c>
      <c r="G18" s="43" t="s">
        <v>83</v>
      </c>
      <c r="H18" s="7" t="s">
        <v>85</v>
      </c>
      <c r="I18" s="26" t="s">
        <v>98</v>
      </c>
    </row>
    <row r="19" spans="1:9" s="10" customFormat="1" ht="80.099999999999994" customHeight="1" x14ac:dyDescent="0.2">
      <c r="A19" s="7">
        <f t="shared" si="3"/>
        <v>14</v>
      </c>
      <c r="B19" s="6" t="s">
        <v>28</v>
      </c>
      <c r="C19" s="37">
        <v>11000</v>
      </c>
      <c r="D19" s="24">
        <f t="shared" si="2"/>
        <v>11000</v>
      </c>
      <c r="E19" s="7" t="s">
        <v>2</v>
      </c>
      <c r="F19" s="43" t="s">
        <v>32</v>
      </c>
      <c r="G19" s="43" t="s">
        <v>41</v>
      </c>
      <c r="H19" s="7" t="s">
        <v>85</v>
      </c>
      <c r="I19" s="26" t="s">
        <v>99</v>
      </c>
    </row>
    <row r="20" spans="1:9" s="10" customFormat="1" ht="80.099999999999994" customHeight="1" x14ac:dyDescent="0.2">
      <c r="A20" s="7">
        <f t="shared" si="3"/>
        <v>15</v>
      </c>
      <c r="B20" s="6" t="s">
        <v>28</v>
      </c>
      <c r="C20" s="25">
        <v>11000</v>
      </c>
      <c r="D20" s="25">
        <f t="shared" ref="D20:D21" si="4">SUM(C20)</f>
        <v>11000</v>
      </c>
      <c r="E20" s="40" t="s">
        <v>2</v>
      </c>
      <c r="F20" s="46" t="s">
        <v>33</v>
      </c>
      <c r="G20" s="46" t="s">
        <v>42</v>
      </c>
      <c r="H20" s="7" t="s">
        <v>85</v>
      </c>
      <c r="I20" s="26" t="s">
        <v>100</v>
      </c>
    </row>
    <row r="21" spans="1:9" s="10" customFormat="1" ht="60" customHeight="1" x14ac:dyDescent="0.2">
      <c r="A21" s="7">
        <f t="shared" si="3"/>
        <v>16</v>
      </c>
      <c r="B21" s="6" t="s">
        <v>29</v>
      </c>
      <c r="C21" s="25">
        <v>800</v>
      </c>
      <c r="D21" s="25">
        <f t="shared" si="4"/>
        <v>800</v>
      </c>
      <c r="E21" s="40" t="s">
        <v>2</v>
      </c>
      <c r="F21" s="46" t="s">
        <v>71</v>
      </c>
      <c r="G21" s="46" t="s">
        <v>84</v>
      </c>
      <c r="H21" s="7" t="s">
        <v>85</v>
      </c>
      <c r="I21" s="26" t="s">
        <v>101</v>
      </c>
    </row>
    <row r="22" spans="1:9" s="10" customFormat="1" ht="42" customHeight="1" x14ac:dyDescent="0.2">
      <c r="A22" s="7">
        <f t="shared" si="3"/>
        <v>17</v>
      </c>
      <c r="B22" s="6" t="s">
        <v>26</v>
      </c>
      <c r="C22" s="37">
        <v>9000</v>
      </c>
      <c r="D22" s="24">
        <f t="shared" si="2"/>
        <v>9000</v>
      </c>
      <c r="E22" s="7" t="s">
        <v>2</v>
      </c>
      <c r="F22" s="43" t="s">
        <v>34</v>
      </c>
      <c r="G22" s="43" t="s">
        <v>44</v>
      </c>
      <c r="H22" s="7" t="s">
        <v>85</v>
      </c>
      <c r="I22" s="26" t="s">
        <v>102</v>
      </c>
    </row>
    <row r="23" spans="1:9" s="10" customFormat="1" ht="60" customHeight="1" x14ac:dyDescent="0.2">
      <c r="A23" s="7">
        <f t="shared" si="3"/>
        <v>18</v>
      </c>
      <c r="B23" s="6" t="s">
        <v>25</v>
      </c>
      <c r="C23" s="37">
        <v>15000</v>
      </c>
      <c r="D23" s="24">
        <f t="shared" si="2"/>
        <v>15000</v>
      </c>
      <c r="E23" s="7" t="s">
        <v>2</v>
      </c>
      <c r="F23" s="45" t="s">
        <v>35</v>
      </c>
      <c r="G23" s="45" t="s">
        <v>43</v>
      </c>
      <c r="H23" s="7" t="s">
        <v>85</v>
      </c>
      <c r="I23" s="26" t="s">
        <v>103</v>
      </c>
    </row>
    <row r="24" spans="1:9" x14ac:dyDescent="0.25">
      <c r="A24" s="41"/>
      <c r="I24" s="11"/>
    </row>
    <row r="25" spans="1:9" x14ac:dyDescent="0.25">
      <c r="I25" s="11"/>
    </row>
    <row r="26" spans="1:9" x14ac:dyDescent="0.25">
      <c r="B26" s="35"/>
      <c r="I26" s="11"/>
    </row>
    <row r="27" spans="1:9" x14ac:dyDescent="0.25">
      <c r="I27" s="11"/>
    </row>
    <row r="28" spans="1:9" x14ac:dyDescent="0.25">
      <c r="I28" s="11"/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E6:E23" xr:uid="{69D6594F-24AD-4E38-AD76-6C6EC6D80693}">
      <formula1>วิธีซื้อหรือจ้าง</formula1>
    </dataValidation>
    <dataValidation type="list" allowBlank="1" showInputMessage="1" showErrorMessage="1" sqref="H6:H23" xr:uid="{88B07C4D-9FF3-4225-8F9D-965D75A378A8}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workbookViewId="0">
      <selection activeCell="J7" sqref="J7"/>
    </sheetView>
  </sheetViews>
  <sheetFormatPr defaultRowHeight="25.5" customHeight="1" x14ac:dyDescent="0.2"/>
  <cols>
    <col min="1" max="1" width="27.625" customWidth="1"/>
    <col min="2" max="2" width="26.75" customWidth="1"/>
  </cols>
  <sheetData>
    <row r="1" spans="1:2" s="1" customFormat="1" ht="25.5" customHeight="1" thickBot="1" x14ac:dyDescent="0.25">
      <c r="A1" s="2" t="s">
        <v>4</v>
      </c>
      <c r="B1" s="2" t="s">
        <v>6</v>
      </c>
    </row>
    <row r="2" spans="1:2" ht="25.5" customHeight="1" x14ac:dyDescent="0.35">
      <c r="A2" s="3" t="s">
        <v>2</v>
      </c>
      <c r="B2" s="4" t="s">
        <v>12</v>
      </c>
    </row>
    <row r="3" spans="1:2" ht="25.5" customHeight="1" x14ac:dyDescent="0.35">
      <c r="A3" s="3" t="s">
        <v>7</v>
      </c>
      <c r="B3" s="3" t="s">
        <v>9</v>
      </c>
    </row>
    <row r="4" spans="1:2" ht="25.5" customHeight="1" x14ac:dyDescent="0.35">
      <c r="A4" s="3" t="s">
        <v>8</v>
      </c>
      <c r="B4" s="3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ภาพรวม พ.ย. 67</vt:lpstr>
      <vt:lpstr>พ.ย.67</vt:lpstr>
      <vt:lpstr>ลิส</vt:lpstr>
      <vt:lpstr>Sheet1</vt:lpstr>
      <vt:lpstr>พ.ย.67!Print_Titles</vt:lpstr>
      <vt:lpstr>วิธีซื้อหรือจ้าง</vt:lpstr>
      <vt:lpstr>เหตุผลที่คัดเลือก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รวย นวย</cp:lastModifiedBy>
  <cp:lastPrinted>2026-06-12T03:37:44Z</cp:lastPrinted>
  <dcterms:created xsi:type="dcterms:W3CDTF">2014-10-27T03:46:51Z</dcterms:created>
  <dcterms:modified xsi:type="dcterms:W3CDTF">2026-06-12T03:37:54Z</dcterms:modified>
</cp:coreProperties>
</file>